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s\Desktop\All PG Works 2018-2019\PG 1st  &amp; 3rd Sem tabulation sheet, Dec 18 with Re-Exams\1st Semester Tabulation Sheet Nov-Dec 2018\"/>
    </mc:Choice>
  </mc:AlternateContent>
  <bookViews>
    <workbookView xWindow="240" yWindow="135" windowWidth="20115" windowHeight="7935"/>
  </bookViews>
  <sheets>
    <sheet name="Electronics Micro-1st" sheetId="1" r:id="rId1"/>
    <sheet name="CSP-1st" sheetId="2" r:id="rId2"/>
  </sheets>
  <calcPr calcId="152511"/>
</workbook>
</file>

<file path=xl/calcChain.xml><?xml version="1.0" encoding="utf-8"?>
<calcChain xmlns="http://schemas.openxmlformats.org/spreadsheetml/2006/main">
  <c r="L18" i="1" l="1"/>
  <c r="J18" i="1"/>
  <c r="H18" i="1"/>
  <c r="F18" i="1"/>
  <c r="D18" i="1"/>
  <c r="L17" i="1"/>
  <c r="J17" i="1"/>
  <c r="H17" i="1"/>
  <c r="F17" i="1"/>
  <c r="D17" i="1"/>
  <c r="N18" i="1" l="1"/>
  <c r="O18" i="1" s="1"/>
  <c r="P18" i="1" s="1"/>
  <c r="N17" i="1"/>
  <c r="O17" i="1" s="1"/>
  <c r="P17" i="1" s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N16" i="1" l="1"/>
  <c r="O16" i="1" s="1"/>
  <c r="P16" i="1" s="1"/>
  <c r="N14" i="1"/>
  <c r="O14" i="1" s="1"/>
  <c r="P14" i="1" s="1"/>
  <c r="N15" i="1"/>
  <c r="O15" i="1" s="1"/>
  <c r="P15" i="1" s="1"/>
  <c r="L12" i="2" l="1"/>
  <c r="J12" i="2"/>
  <c r="H12" i="2"/>
  <c r="F12" i="2"/>
  <c r="D12" i="2"/>
  <c r="L11" i="2"/>
  <c r="J11" i="2"/>
  <c r="H11" i="2"/>
  <c r="F11" i="2"/>
  <c r="D11" i="2"/>
  <c r="L10" i="2"/>
  <c r="J10" i="2"/>
  <c r="H10" i="2"/>
  <c r="F10" i="2"/>
  <c r="D10" i="2"/>
  <c r="L9" i="2"/>
  <c r="J9" i="2"/>
  <c r="H9" i="2"/>
  <c r="F9" i="2"/>
  <c r="D9" i="2"/>
  <c r="L8" i="2"/>
  <c r="J8" i="2"/>
  <c r="H8" i="2"/>
  <c r="F8" i="2"/>
  <c r="D8" i="2"/>
  <c r="L7" i="2"/>
  <c r="J7" i="2"/>
  <c r="H7" i="2"/>
  <c r="F7" i="2"/>
  <c r="D7" i="2"/>
  <c r="N10" i="2" l="1"/>
  <c r="O10" i="2" s="1"/>
  <c r="P10" i="2" s="1"/>
  <c r="N11" i="2"/>
  <c r="O11" i="2" s="1"/>
  <c r="P11" i="2" s="1"/>
  <c r="N9" i="2"/>
  <c r="O9" i="2" s="1"/>
  <c r="P9" i="2" s="1"/>
  <c r="N12" i="2"/>
  <c r="O12" i="2" s="1"/>
  <c r="P12" i="2" s="1"/>
  <c r="N8" i="2"/>
  <c r="O8" i="2" s="1"/>
  <c r="P8" i="2" s="1"/>
  <c r="N7" i="2"/>
  <c r="O7" i="2" s="1"/>
  <c r="P7" i="2" s="1"/>
  <c r="L13" i="1" l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  <c r="N13" i="1" l="1"/>
  <c r="O13" i="1" s="1"/>
  <c r="P13" i="1" s="1"/>
  <c r="N12" i="1"/>
  <c r="O12" i="1" s="1"/>
  <c r="P12" i="1" s="1"/>
  <c r="N11" i="1"/>
  <c r="O11" i="1" s="1"/>
  <c r="P11" i="1" s="1"/>
  <c r="N8" i="1"/>
  <c r="O8" i="1" s="1"/>
  <c r="P8" i="1" s="1"/>
  <c r="N10" i="1"/>
  <c r="O10" i="1" s="1"/>
  <c r="P10" i="1" s="1"/>
  <c r="N9" i="1"/>
  <c r="O9" i="1" s="1"/>
  <c r="P9" i="1" s="1"/>
  <c r="N7" i="1"/>
  <c r="O7" i="1" s="1"/>
  <c r="P7" i="1" s="1"/>
</calcChain>
</file>

<file path=xl/sharedStrings.xml><?xml version="1.0" encoding="utf-8"?>
<sst xmlns="http://schemas.openxmlformats.org/spreadsheetml/2006/main" count="171" uniqueCount="71">
  <si>
    <t xml:space="preserve"> Microelectronics &amp; VLSI Design.</t>
  </si>
  <si>
    <t>SL. No.</t>
  </si>
  <si>
    <t>Registration no.</t>
  </si>
  <si>
    <t>EC-501</t>
  </si>
  <si>
    <t>EC-502</t>
  </si>
  <si>
    <t>EC-503</t>
  </si>
  <si>
    <t>EC 504</t>
  </si>
  <si>
    <t>TCP</t>
  </si>
  <si>
    <t>TGP/28</t>
  </si>
  <si>
    <t xml:space="preserve">SPI/1st </t>
  </si>
  <si>
    <t>CPI</t>
  </si>
  <si>
    <t>Semi-Con.Device Phy</t>
  </si>
  <si>
    <t xml:space="preserve"> LAB -I</t>
  </si>
  <si>
    <t xml:space="preserve">Below </t>
  </si>
  <si>
    <t>Credit</t>
  </si>
  <si>
    <t>1st Tabulator</t>
  </si>
  <si>
    <t>2nd Tabulator</t>
  </si>
  <si>
    <t>Asstt. Registrar, Acad.</t>
  </si>
  <si>
    <t xml:space="preserve">COMMUNICATION &amp; SIGNAL PROCESSING ENGG.                                                                                            </t>
  </si>
  <si>
    <t>EC-535</t>
  </si>
  <si>
    <t>EC-536</t>
  </si>
  <si>
    <t>EC-537</t>
  </si>
  <si>
    <t>EC 538</t>
  </si>
  <si>
    <t>EC 539</t>
  </si>
  <si>
    <t>TGP/30</t>
  </si>
  <si>
    <t>Signal Processing</t>
  </si>
  <si>
    <t>Advanced Digital Communication</t>
  </si>
  <si>
    <t>Information Theory &amp; Coding</t>
  </si>
  <si>
    <t>Advanced Communication  Lab</t>
  </si>
  <si>
    <t xml:space="preserve">Registrar </t>
  </si>
  <si>
    <t>Registrar</t>
  </si>
  <si>
    <t>Linear Algebra &amp; Random Processes</t>
  </si>
  <si>
    <t xml:space="preserve">   NATIONAL INSTITUTE OF TECHNOLOGY SILCHAR</t>
  </si>
  <si>
    <t xml:space="preserve">Analog VLSI Circuits </t>
  </si>
  <si>
    <t xml:space="preserve">CPI Below 6.0 </t>
  </si>
  <si>
    <t xml:space="preserve"> 1ST SEM M. TECH  ELECTRONICS &amp; COMMUNICATION ENGG. TABULATION SHEET-NOVEMBER-DECEMBER 2018</t>
  </si>
  <si>
    <r>
      <rPr>
        <b/>
        <sz val="14"/>
        <color rgb="FFC00000"/>
        <rFont val="Berlin Sans FB Demi"/>
        <family val="2"/>
      </rPr>
      <t xml:space="preserve">  </t>
    </r>
    <r>
      <rPr>
        <b/>
        <sz val="14"/>
        <rFont val="Berlin Sans FB Demi"/>
        <family val="2"/>
      </rPr>
      <t>NATIONAL INSTITUTE OF TECHNOLOGY SILCHAR</t>
    </r>
  </si>
  <si>
    <t>18-24-101</t>
  </si>
  <si>
    <t>18-24-102</t>
  </si>
  <si>
    <t>18-24-104</t>
  </si>
  <si>
    <t>18-24-105</t>
  </si>
  <si>
    <t>18-24-106</t>
  </si>
  <si>
    <t>18-24-107</t>
  </si>
  <si>
    <t>18-24-108</t>
  </si>
  <si>
    <t>18-24-109</t>
  </si>
  <si>
    <t>18-24-110</t>
  </si>
  <si>
    <t>18-24-111</t>
  </si>
  <si>
    <t>DC Analysis of MOS Transistors</t>
  </si>
  <si>
    <t>RF Design.</t>
  </si>
  <si>
    <t>EC 526 (El-l)</t>
  </si>
  <si>
    <t>Dean Academic</t>
  </si>
  <si>
    <t>18-24-201</t>
  </si>
  <si>
    <t>18-24-202</t>
  </si>
  <si>
    <t>18-24-203</t>
  </si>
  <si>
    <t>18-24-204</t>
  </si>
  <si>
    <t>18-24-205</t>
  </si>
  <si>
    <t>18-24-206</t>
  </si>
  <si>
    <t xml:space="preserve"> 1ST SEM M. TECH  ELECTRONICS &amp; COMMUNICATION ENGG. TABULATION SHEET- NOVEMBER-DECEMBER 2018</t>
  </si>
  <si>
    <t>18-24-112</t>
  </si>
  <si>
    <t>18-24-113</t>
  </si>
  <si>
    <t>AB</t>
  </si>
  <si>
    <t>BB</t>
  </si>
  <si>
    <t>BC</t>
  </si>
  <si>
    <t>CC</t>
  </si>
  <si>
    <t>CD</t>
  </si>
  <si>
    <t>I</t>
  </si>
  <si>
    <t>DD</t>
  </si>
  <si>
    <t>F</t>
  </si>
  <si>
    <t>AA</t>
  </si>
  <si>
    <t>Extra Curriculum Activities- Yoga (Non Credit) All Students are PP (Passed) except 18-24-108 &amp; 18-24-111= NP (Not Passed).</t>
  </si>
  <si>
    <t>Extra Curriculum Activities- Yoga (Non Credit) All Students are PP (Passed).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</si>
</sst>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16"/>
      <name val="Verdana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</font>
    <font>
      <sz val="18"/>
      <name val="Times New Roman"/>
      <family val="1"/>
    </font>
    <font>
      <sz val="14"/>
      <name val="Times New Roman"/>
      <family val="1"/>
    </font>
    <font>
      <sz val="14"/>
      <name val="Verdana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Berlin Sans FB Demi"/>
      <family val="2"/>
    </font>
    <font>
      <b/>
      <sz val="14"/>
      <color rgb="FFC00000"/>
      <name val="Berlin Sans FB Demi"/>
      <family val="2"/>
    </font>
    <font>
      <b/>
      <sz val="18"/>
      <name val="Berlin Sans FB Demi"/>
      <family val="2"/>
    </font>
    <font>
      <sz val="18"/>
      <name val="Berlin Sans FB Demi"/>
      <family val="2"/>
    </font>
    <font>
      <b/>
      <u/>
      <sz val="10"/>
      <name val="Arial"/>
      <family val="2"/>
    </font>
    <font>
      <sz val="14"/>
      <name val="Berlin Sans FB Demi"/>
      <family val="2"/>
    </font>
    <font>
      <b/>
      <sz val="14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/>
    <xf numFmtId="0" fontId="6" fillId="0" borderId="0" xfId="0" applyNumberFormat="1" applyFont="1" applyFill="1" applyBorder="1"/>
    <xf numFmtId="0" fontId="7" fillId="0" borderId="0" xfId="1" applyFont="1"/>
    <xf numFmtId="0" fontId="7" fillId="0" borderId="0" xfId="1" applyFont="1" applyAlignme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/>
    <xf numFmtId="2" fontId="5" fillId="0" borderId="1" xfId="0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1" applyFont="1" applyAlignment="1">
      <alignment horizontal="left" vertical="top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21" fillId="0" borderId="0" xfId="0" applyFont="1" applyBorder="1" applyAlignment="1"/>
    <xf numFmtId="0" fontId="0" fillId="0" borderId="0" xfId="0" applyBorder="1" applyAlignment="1"/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17" fillId="0" borderId="1" xfId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topLeftCell="A12" zoomScaleNormal="100" workbookViewId="0">
      <selection activeCell="E22" sqref="E22"/>
    </sheetView>
  </sheetViews>
  <sheetFormatPr defaultRowHeight="15" x14ac:dyDescent="0.25"/>
  <cols>
    <col min="2" max="2" width="18.85546875" customWidth="1"/>
    <col min="3" max="3" width="11.7109375" customWidth="1"/>
    <col min="4" max="4" width="13.5703125" customWidth="1"/>
    <col min="5" max="5" width="12.7109375" customWidth="1"/>
    <col min="6" max="6" width="11.85546875" customWidth="1"/>
    <col min="7" max="7" width="14.28515625" customWidth="1"/>
    <col min="8" max="8" width="15.140625" customWidth="1"/>
    <col min="9" max="9" width="10.85546875" customWidth="1"/>
    <col min="10" max="10" width="10.7109375" customWidth="1"/>
    <col min="11" max="11" width="11" customWidth="1"/>
    <col min="12" max="12" width="10.28515625" customWidth="1"/>
    <col min="14" max="14" width="11.42578125" customWidth="1"/>
    <col min="15" max="15" width="12.140625" customWidth="1"/>
    <col min="16" max="16" width="12.5703125" customWidth="1"/>
    <col min="17" max="17" width="0.28515625" customWidth="1"/>
    <col min="18" max="22" width="9.140625" hidden="1" customWidth="1"/>
  </cols>
  <sheetData>
    <row r="1" spans="1:22" ht="18" x14ac:dyDescent="0.25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8" x14ac:dyDescent="0.25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22.5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4"/>
    </row>
    <row r="4" spans="1:22" ht="18.75" customHeight="1" x14ac:dyDescent="0.25">
      <c r="A4" s="45" t="s">
        <v>1</v>
      </c>
      <c r="B4" s="32" t="s">
        <v>2</v>
      </c>
      <c r="C4" s="32" t="s">
        <v>3</v>
      </c>
      <c r="D4" s="32"/>
      <c r="E4" s="32" t="s">
        <v>4</v>
      </c>
      <c r="F4" s="32"/>
      <c r="G4" s="32" t="s">
        <v>5</v>
      </c>
      <c r="H4" s="32"/>
      <c r="I4" s="32" t="s">
        <v>6</v>
      </c>
      <c r="J4" s="32"/>
      <c r="K4" s="32" t="s">
        <v>49</v>
      </c>
      <c r="L4" s="32"/>
      <c r="M4" s="48" t="s">
        <v>7</v>
      </c>
      <c r="N4" s="45" t="s">
        <v>8</v>
      </c>
      <c r="O4" s="45" t="s">
        <v>9</v>
      </c>
      <c r="P4" s="31" t="s">
        <v>34</v>
      </c>
    </row>
    <row r="5" spans="1:22" ht="18.75" customHeight="1" x14ac:dyDescent="0.25">
      <c r="A5" s="45"/>
      <c r="B5" s="45"/>
      <c r="C5" s="46" t="s">
        <v>11</v>
      </c>
      <c r="D5" s="46"/>
      <c r="E5" s="47" t="s">
        <v>33</v>
      </c>
      <c r="F5" s="47"/>
      <c r="G5" s="38" t="s">
        <v>47</v>
      </c>
      <c r="H5" s="39"/>
      <c r="I5" s="32" t="s">
        <v>12</v>
      </c>
      <c r="J5" s="32"/>
      <c r="K5" s="32" t="s">
        <v>48</v>
      </c>
      <c r="L5" s="32"/>
      <c r="M5" s="49"/>
      <c r="N5" s="45"/>
      <c r="O5" s="45"/>
      <c r="P5" s="31"/>
    </row>
    <row r="6" spans="1:22" ht="18.75" x14ac:dyDescent="0.25">
      <c r="A6" s="45"/>
      <c r="B6" s="45"/>
      <c r="C6" s="2" t="s">
        <v>14</v>
      </c>
      <c r="D6" s="2">
        <v>6</v>
      </c>
      <c r="E6" s="2" t="s">
        <v>14</v>
      </c>
      <c r="F6" s="2">
        <v>6</v>
      </c>
      <c r="G6" s="2" t="s">
        <v>14</v>
      </c>
      <c r="H6" s="2">
        <v>6</v>
      </c>
      <c r="I6" s="2" t="s">
        <v>14</v>
      </c>
      <c r="J6" s="2">
        <v>4</v>
      </c>
      <c r="K6" s="2" t="s">
        <v>14</v>
      </c>
      <c r="L6" s="2">
        <v>6</v>
      </c>
      <c r="M6" s="50"/>
      <c r="N6" s="45"/>
      <c r="O6" s="45"/>
      <c r="P6" s="31"/>
    </row>
    <row r="7" spans="1:22" ht="27" customHeight="1" x14ac:dyDescent="0.25">
      <c r="A7" s="19">
        <v>1</v>
      </c>
      <c r="B7" s="20" t="s">
        <v>37</v>
      </c>
      <c r="C7" s="20" t="s">
        <v>68</v>
      </c>
      <c r="D7" s="21">
        <f t="shared" ref="D7:D13" si="0">IF(C7="AA",10, IF(C7="AB",9, IF(C7="BB",8, IF(C7="BC",7,IF(C7="CC",6, IF(C7="CD",5, IF(C7="DD",4,IF(C7="F",0))))))))</f>
        <v>10</v>
      </c>
      <c r="E7" s="20" t="s">
        <v>60</v>
      </c>
      <c r="F7" s="21">
        <f t="shared" ref="F7:F13" si="1">IF(E7="AA",10, IF(E7="AB",9, IF(E7="BB",8, IF(E7="BC",7,IF(E7="CC",6, IF(E7="CD",5, IF(E7="DD",4,IF(E7="F",0))))))))</f>
        <v>9</v>
      </c>
      <c r="G7" s="20" t="s">
        <v>62</v>
      </c>
      <c r="H7" s="22">
        <f t="shared" ref="H7:H13" si="2">IF(G7="AA",10, IF(G7="AB",9, IF(G7="BB",8, IF(G7="BC",7,IF(G7="CC",6, IF(G7="CD",5, IF(G7="DD",4,IF(G7="F",0))))))))</f>
        <v>7</v>
      </c>
      <c r="I7" s="20" t="s">
        <v>68</v>
      </c>
      <c r="J7" s="22">
        <f t="shared" ref="J7:J13" si="3">IF(I7="AA",10, IF(I7="AB",9, IF(I7="BB",8, IF(I7="BC",7,IF(I7="CC",6, IF(I7="CD",5, IF(I7="DD",4,IF(I7="F",0))))))))</f>
        <v>10</v>
      </c>
      <c r="K7" s="20" t="s">
        <v>68</v>
      </c>
      <c r="L7" s="22">
        <f t="shared" ref="L7:L13" si="4">IF(K7="AA",10, IF(K7="AB",9, IF(K7="BB",8, IF(K7="BC",7,IF(K7="CC",6, IF(K7="CD",5, IF(K7="DD",4,IF(K7="F",0))))))))</f>
        <v>10</v>
      </c>
      <c r="M7" s="22">
        <v>28</v>
      </c>
      <c r="N7" s="22">
        <f>(D7*6+F7*6+H7*6+J7*4+L7*6)</f>
        <v>256</v>
      </c>
      <c r="O7" s="26">
        <f t="shared" ref="O7" si="5">N7/M7</f>
        <v>9.1428571428571423</v>
      </c>
      <c r="P7" s="4" t="str">
        <f>IF(O7&lt;6,"***", IF(O7&gt;=6,"-"))</f>
        <v>-</v>
      </c>
    </row>
    <row r="8" spans="1:22" ht="27" customHeight="1" x14ac:dyDescent="0.25">
      <c r="A8" s="19">
        <v>2</v>
      </c>
      <c r="B8" s="20" t="s">
        <v>38</v>
      </c>
      <c r="C8" s="20" t="s">
        <v>62</v>
      </c>
      <c r="D8" s="21">
        <f t="shared" si="0"/>
        <v>7</v>
      </c>
      <c r="E8" s="20" t="s">
        <v>61</v>
      </c>
      <c r="F8" s="21">
        <f t="shared" si="1"/>
        <v>8</v>
      </c>
      <c r="G8" s="20" t="s">
        <v>66</v>
      </c>
      <c r="H8" s="22">
        <f t="shared" si="2"/>
        <v>4</v>
      </c>
      <c r="I8" s="20" t="s">
        <v>60</v>
      </c>
      <c r="J8" s="22">
        <f t="shared" si="3"/>
        <v>9</v>
      </c>
      <c r="K8" s="20" t="s">
        <v>61</v>
      </c>
      <c r="L8" s="22">
        <f t="shared" si="4"/>
        <v>8</v>
      </c>
      <c r="M8" s="22">
        <v>28</v>
      </c>
      <c r="N8" s="22">
        <f t="shared" ref="N8:N13" si="6">(D8*6+F8*6+H8*6+J8*4+L8*6)</f>
        <v>198</v>
      </c>
      <c r="O8" s="26">
        <f t="shared" ref="O8:O13" si="7">N8/M8</f>
        <v>7.0714285714285712</v>
      </c>
      <c r="P8" s="4" t="str">
        <f t="shared" ref="P8:P13" si="8">IF(O8&lt;6,"***", IF(O8&gt;=6,"-"))</f>
        <v>-</v>
      </c>
    </row>
    <row r="9" spans="1:22" ht="25.5" customHeight="1" x14ac:dyDescent="0.25">
      <c r="A9" s="19">
        <v>3</v>
      </c>
      <c r="B9" s="20" t="s">
        <v>39</v>
      </c>
      <c r="C9" s="20" t="s">
        <v>62</v>
      </c>
      <c r="D9" s="21">
        <f t="shared" si="0"/>
        <v>7</v>
      </c>
      <c r="E9" s="20" t="s">
        <v>62</v>
      </c>
      <c r="F9" s="21">
        <f t="shared" si="1"/>
        <v>7</v>
      </c>
      <c r="G9" s="20" t="s">
        <v>64</v>
      </c>
      <c r="H9" s="22">
        <f t="shared" si="2"/>
        <v>5</v>
      </c>
      <c r="I9" s="20" t="s">
        <v>60</v>
      </c>
      <c r="J9" s="22">
        <f t="shared" si="3"/>
        <v>9</v>
      </c>
      <c r="K9" s="20" t="s">
        <v>60</v>
      </c>
      <c r="L9" s="22">
        <f t="shared" si="4"/>
        <v>9</v>
      </c>
      <c r="M9" s="22">
        <v>28</v>
      </c>
      <c r="N9" s="22">
        <f t="shared" si="6"/>
        <v>204</v>
      </c>
      <c r="O9" s="26">
        <f t="shared" si="7"/>
        <v>7.2857142857142856</v>
      </c>
      <c r="P9" s="4" t="str">
        <f t="shared" si="8"/>
        <v>-</v>
      </c>
    </row>
    <row r="10" spans="1:22" ht="28.5" customHeight="1" x14ac:dyDescent="0.25">
      <c r="A10" s="19">
        <v>4</v>
      </c>
      <c r="B10" s="20" t="s">
        <v>40</v>
      </c>
      <c r="C10" s="20" t="s">
        <v>62</v>
      </c>
      <c r="D10" s="21">
        <f t="shared" si="0"/>
        <v>7</v>
      </c>
      <c r="E10" s="20" t="s">
        <v>63</v>
      </c>
      <c r="F10" s="21">
        <f t="shared" si="1"/>
        <v>6</v>
      </c>
      <c r="G10" s="20" t="s">
        <v>64</v>
      </c>
      <c r="H10" s="22">
        <f t="shared" si="2"/>
        <v>5</v>
      </c>
      <c r="I10" s="20" t="s">
        <v>60</v>
      </c>
      <c r="J10" s="22">
        <f t="shared" si="3"/>
        <v>9</v>
      </c>
      <c r="K10" s="20" t="s">
        <v>60</v>
      </c>
      <c r="L10" s="22">
        <f t="shared" si="4"/>
        <v>9</v>
      </c>
      <c r="M10" s="22">
        <v>28</v>
      </c>
      <c r="N10" s="22">
        <f t="shared" si="6"/>
        <v>198</v>
      </c>
      <c r="O10" s="26">
        <f t="shared" si="7"/>
        <v>7.0714285714285712</v>
      </c>
      <c r="P10" s="4" t="str">
        <f t="shared" si="8"/>
        <v>-</v>
      </c>
    </row>
    <row r="11" spans="1:22" ht="28.5" customHeight="1" x14ac:dyDescent="0.25">
      <c r="A11" s="19">
        <v>5</v>
      </c>
      <c r="B11" s="20" t="s">
        <v>41</v>
      </c>
      <c r="C11" s="20" t="s">
        <v>62</v>
      </c>
      <c r="D11" s="21">
        <f t="shared" si="0"/>
        <v>7</v>
      </c>
      <c r="E11" s="20" t="s">
        <v>63</v>
      </c>
      <c r="F11" s="21">
        <f t="shared" si="1"/>
        <v>6</v>
      </c>
      <c r="G11" s="20" t="s">
        <v>64</v>
      </c>
      <c r="H11" s="22">
        <f t="shared" si="2"/>
        <v>5</v>
      </c>
      <c r="I11" s="20" t="s">
        <v>60</v>
      </c>
      <c r="J11" s="22">
        <f t="shared" si="3"/>
        <v>9</v>
      </c>
      <c r="K11" s="20" t="s">
        <v>61</v>
      </c>
      <c r="L11" s="22">
        <f t="shared" si="4"/>
        <v>8</v>
      </c>
      <c r="M11" s="22">
        <v>28</v>
      </c>
      <c r="N11" s="22">
        <f t="shared" si="6"/>
        <v>192</v>
      </c>
      <c r="O11" s="26">
        <f t="shared" si="7"/>
        <v>6.8571428571428568</v>
      </c>
      <c r="P11" s="4" t="str">
        <f t="shared" si="8"/>
        <v>-</v>
      </c>
    </row>
    <row r="12" spans="1:22" ht="28.5" customHeight="1" x14ac:dyDescent="0.25">
      <c r="A12" s="23">
        <v>6</v>
      </c>
      <c r="B12" s="20" t="s">
        <v>42</v>
      </c>
      <c r="C12" s="24" t="s">
        <v>61</v>
      </c>
      <c r="D12" s="22">
        <f t="shared" si="0"/>
        <v>8</v>
      </c>
      <c r="E12" s="24" t="s">
        <v>62</v>
      </c>
      <c r="F12" s="22">
        <f t="shared" si="1"/>
        <v>7</v>
      </c>
      <c r="G12" s="24" t="s">
        <v>62</v>
      </c>
      <c r="H12" s="22">
        <f t="shared" si="2"/>
        <v>7</v>
      </c>
      <c r="I12" s="24" t="s">
        <v>68</v>
      </c>
      <c r="J12" s="22">
        <f t="shared" si="3"/>
        <v>10</v>
      </c>
      <c r="K12" s="24" t="s">
        <v>60</v>
      </c>
      <c r="L12" s="22">
        <f t="shared" si="4"/>
        <v>9</v>
      </c>
      <c r="M12" s="22">
        <v>28</v>
      </c>
      <c r="N12" s="22">
        <f t="shared" si="6"/>
        <v>226</v>
      </c>
      <c r="O12" s="26">
        <f t="shared" si="7"/>
        <v>8.0714285714285712</v>
      </c>
      <c r="P12" s="4" t="str">
        <f t="shared" si="8"/>
        <v>-</v>
      </c>
    </row>
    <row r="13" spans="1:22" ht="28.5" customHeight="1" x14ac:dyDescent="0.25">
      <c r="A13" s="19">
        <v>7</v>
      </c>
      <c r="B13" s="20" t="s">
        <v>43</v>
      </c>
      <c r="C13" s="20" t="s">
        <v>63</v>
      </c>
      <c r="D13" s="21">
        <f t="shared" si="0"/>
        <v>6</v>
      </c>
      <c r="E13" s="20" t="s">
        <v>64</v>
      </c>
      <c r="F13" s="21">
        <f t="shared" si="1"/>
        <v>5</v>
      </c>
      <c r="G13" s="27" t="s">
        <v>67</v>
      </c>
      <c r="H13" s="22">
        <f t="shared" si="2"/>
        <v>0</v>
      </c>
      <c r="I13" s="20" t="s">
        <v>60</v>
      </c>
      <c r="J13" s="22">
        <f t="shared" si="3"/>
        <v>9</v>
      </c>
      <c r="K13" s="20" t="s">
        <v>63</v>
      </c>
      <c r="L13" s="22">
        <f t="shared" si="4"/>
        <v>6</v>
      </c>
      <c r="M13" s="22">
        <v>28</v>
      </c>
      <c r="N13" s="22">
        <f t="shared" si="6"/>
        <v>138</v>
      </c>
      <c r="O13" s="26">
        <f t="shared" si="7"/>
        <v>4.9285714285714288</v>
      </c>
      <c r="P13" s="4" t="str">
        <f t="shared" si="8"/>
        <v>***</v>
      </c>
    </row>
    <row r="14" spans="1:22" ht="28.5" customHeight="1" x14ac:dyDescent="0.25">
      <c r="A14" s="23">
        <v>8</v>
      </c>
      <c r="B14" s="20" t="s">
        <v>44</v>
      </c>
      <c r="C14" s="20" t="s">
        <v>63</v>
      </c>
      <c r="D14" s="21">
        <f t="shared" ref="D14:D16" si="9">IF(C14="AA",10, IF(C14="AB",9, IF(C14="BB",8, IF(C14="BC",7,IF(C14="CC",6, IF(C14="CD",5, IF(C14="DD",4,IF(C14="F",0))))))))</f>
        <v>6</v>
      </c>
      <c r="E14" s="20" t="s">
        <v>64</v>
      </c>
      <c r="F14" s="21">
        <f t="shared" ref="F14:F16" si="10">IF(E14="AA",10, IF(E14="AB",9, IF(E14="BB",8, IF(E14="BC",7,IF(E14="CC",6, IF(E14="CD",5, IF(E14="DD",4,IF(E14="F",0))))))))</f>
        <v>5</v>
      </c>
      <c r="G14" s="27" t="s">
        <v>67</v>
      </c>
      <c r="H14" s="22">
        <f t="shared" ref="H14:H16" si="11">IF(G14="AA",10, IF(G14="AB",9, IF(G14="BB",8, IF(G14="BC",7,IF(G14="CC",6, IF(G14="CD",5, IF(G14="DD",4,IF(G14="F",0))))))))</f>
        <v>0</v>
      </c>
      <c r="I14" s="20" t="s">
        <v>61</v>
      </c>
      <c r="J14" s="22">
        <f t="shared" ref="J14:J16" si="12">IF(I14="AA",10, IF(I14="AB",9, IF(I14="BB",8, IF(I14="BC",7,IF(I14="CC",6, IF(I14="CD",5, IF(I14="DD",4,IF(I14="F",0))))))))</f>
        <v>8</v>
      </c>
      <c r="K14" s="20" t="s">
        <v>62</v>
      </c>
      <c r="L14" s="22">
        <f t="shared" ref="L14:L16" si="13">IF(K14="AA",10, IF(K14="AB",9, IF(K14="BB",8, IF(K14="BC",7,IF(K14="CC",6, IF(K14="CD",5, IF(K14="DD",4,IF(K14="F",0))))))))</f>
        <v>7</v>
      </c>
      <c r="M14" s="22">
        <v>28</v>
      </c>
      <c r="N14" s="22">
        <f t="shared" ref="N14:N16" si="14">(D14*6+F14*6+H14*6+J14*4+L14*6)</f>
        <v>140</v>
      </c>
      <c r="O14" s="26">
        <f t="shared" ref="O14:O16" si="15">N14/M14</f>
        <v>5</v>
      </c>
      <c r="P14" s="4" t="str">
        <f t="shared" ref="P14:P16" si="16">IF(O14&lt;6,"***", IF(O14&gt;=6,"-"))</f>
        <v>***</v>
      </c>
    </row>
    <row r="15" spans="1:22" ht="28.5" customHeight="1" x14ac:dyDescent="0.25">
      <c r="A15" s="19">
        <v>9</v>
      </c>
      <c r="B15" s="20" t="s">
        <v>45</v>
      </c>
      <c r="C15" s="20" t="s">
        <v>61</v>
      </c>
      <c r="D15" s="21">
        <f t="shared" si="9"/>
        <v>8</v>
      </c>
      <c r="E15" s="20" t="s">
        <v>62</v>
      </c>
      <c r="F15" s="21">
        <f t="shared" si="10"/>
        <v>7</v>
      </c>
      <c r="G15" s="20" t="s">
        <v>66</v>
      </c>
      <c r="H15" s="22">
        <f t="shared" si="11"/>
        <v>4</v>
      </c>
      <c r="I15" s="20" t="s">
        <v>68</v>
      </c>
      <c r="J15" s="22">
        <f t="shared" si="12"/>
        <v>10</v>
      </c>
      <c r="K15" s="20" t="s">
        <v>61</v>
      </c>
      <c r="L15" s="22">
        <f t="shared" si="13"/>
        <v>8</v>
      </c>
      <c r="M15" s="22">
        <v>28</v>
      </c>
      <c r="N15" s="22">
        <f t="shared" si="14"/>
        <v>202</v>
      </c>
      <c r="O15" s="26">
        <f t="shared" si="15"/>
        <v>7.2142857142857144</v>
      </c>
      <c r="P15" s="4" t="str">
        <f t="shared" si="16"/>
        <v>-</v>
      </c>
    </row>
    <row r="16" spans="1:22" ht="28.5" customHeight="1" x14ac:dyDescent="0.25">
      <c r="A16" s="23">
        <v>10</v>
      </c>
      <c r="B16" s="20" t="s">
        <v>46</v>
      </c>
      <c r="C16" s="27" t="s">
        <v>65</v>
      </c>
      <c r="D16" s="21" t="b">
        <f t="shared" si="9"/>
        <v>0</v>
      </c>
      <c r="E16" s="27" t="s">
        <v>65</v>
      </c>
      <c r="F16" s="21" t="b">
        <f t="shared" si="10"/>
        <v>0</v>
      </c>
      <c r="G16" s="27" t="s">
        <v>65</v>
      </c>
      <c r="H16" s="22" t="b">
        <f t="shared" si="11"/>
        <v>0</v>
      </c>
      <c r="I16" s="20" t="s">
        <v>60</v>
      </c>
      <c r="J16" s="22">
        <f t="shared" si="12"/>
        <v>9</v>
      </c>
      <c r="K16" s="20" t="s">
        <v>66</v>
      </c>
      <c r="L16" s="22">
        <f t="shared" si="13"/>
        <v>4</v>
      </c>
      <c r="M16" s="22">
        <v>28</v>
      </c>
      <c r="N16" s="22">
        <f t="shared" si="14"/>
        <v>60</v>
      </c>
      <c r="O16" s="26">
        <f t="shared" si="15"/>
        <v>2.1428571428571428</v>
      </c>
      <c r="P16" s="4" t="str">
        <f t="shared" si="16"/>
        <v>***</v>
      </c>
    </row>
    <row r="17" spans="1:22" ht="28.5" customHeight="1" x14ac:dyDescent="0.25">
      <c r="A17" s="19">
        <v>11</v>
      </c>
      <c r="B17" s="20" t="s">
        <v>58</v>
      </c>
      <c r="C17" s="20" t="s">
        <v>61</v>
      </c>
      <c r="D17" s="21">
        <f t="shared" ref="D17:D18" si="17">IF(C17="AA",10, IF(C17="AB",9, IF(C17="BB",8, IF(C17="BC",7,IF(C17="CC",6, IF(C17="CD",5, IF(C17="DD",4,IF(C17="F",0))))))))</f>
        <v>8</v>
      </c>
      <c r="E17" s="20" t="s">
        <v>61</v>
      </c>
      <c r="F17" s="21">
        <f t="shared" ref="F17:F18" si="18">IF(E17="AA",10, IF(E17="AB",9, IF(E17="BB",8, IF(E17="BC",7,IF(E17="CC",6, IF(E17="CD",5, IF(E17="DD",4,IF(E17="F",0))))))))</f>
        <v>8</v>
      </c>
      <c r="G17" s="20" t="s">
        <v>62</v>
      </c>
      <c r="H17" s="22">
        <f t="shared" ref="H17:H18" si="19">IF(G17="AA",10, IF(G17="AB",9, IF(G17="BB",8, IF(G17="BC",7,IF(G17="CC",6, IF(G17="CD",5, IF(G17="DD",4,IF(G17="F",0))))))))</f>
        <v>7</v>
      </c>
      <c r="I17" s="20" t="s">
        <v>60</v>
      </c>
      <c r="J17" s="22">
        <f t="shared" ref="J17:J18" si="20">IF(I17="AA",10, IF(I17="AB",9, IF(I17="BB",8, IF(I17="BC",7,IF(I17="CC",6, IF(I17="CD",5, IF(I17="DD",4,IF(I17="F",0))))))))</f>
        <v>9</v>
      </c>
      <c r="K17" s="20" t="s">
        <v>60</v>
      </c>
      <c r="L17" s="22">
        <f t="shared" ref="L17:L18" si="21">IF(K17="AA",10, IF(K17="AB",9, IF(K17="BB",8, IF(K17="BC",7,IF(K17="CC",6, IF(K17="CD",5, IF(K17="DD",4,IF(K17="F",0))))))))</f>
        <v>9</v>
      </c>
      <c r="M17" s="22">
        <v>28</v>
      </c>
      <c r="N17" s="22">
        <f t="shared" ref="N17:N18" si="22">(D17*6+F17*6+H17*6+J17*4+L17*6)</f>
        <v>228</v>
      </c>
      <c r="O17" s="26">
        <f t="shared" ref="O17:O18" si="23">N17/M17</f>
        <v>8.1428571428571423</v>
      </c>
      <c r="P17" s="4" t="str">
        <f t="shared" ref="P17:P18" si="24">IF(O17&lt;6,"***", IF(O17&gt;=6,"-"))</f>
        <v>-</v>
      </c>
    </row>
    <row r="18" spans="1:22" ht="28.5" customHeight="1" x14ac:dyDescent="0.25">
      <c r="A18" s="23">
        <v>12</v>
      </c>
      <c r="B18" s="20" t="s">
        <v>59</v>
      </c>
      <c r="C18" s="20" t="s">
        <v>63</v>
      </c>
      <c r="D18" s="21">
        <f t="shared" si="17"/>
        <v>6</v>
      </c>
      <c r="E18" s="20" t="s">
        <v>63</v>
      </c>
      <c r="F18" s="21">
        <f t="shared" si="18"/>
        <v>6</v>
      </c>
      <c r="G18" s="20" t="s">
        <v>66</v>
      </c>
      <c r="H18" s="22">
        <f t="shared" si="19"/>
        <v>4</v>
      </c>
      <c r="I18" s="20" t="s">
        <v>60</v>
      </c>
      <c r="J18" s="22">
        <f t="shared" si="20"/>
        <v>9</v>
      </c>
      <c r="K18" s="20" t="s">
        <v>61</v>
      </c>
      <c r="L18" s="22">
        <f t="shared" si="21"/>
        <v>8</v>
      </c>
      <c r="M18" s="22">
        <v>28</v>
      </c>
      <c r="N18" s="22">
        <f t="shared" si="22"/>
        <v>180</v>
      </c>
      <c r="O18" s="26">
        <f t="shared" si="23"/>
        <v>6.4285714285714288</v>
      </c>
      <c r="P18" s="4" t="str">
        <f t="shared" si="24"/>
        <v>-</v>
      </c>
    </row>
    <row r="19" spans="1:22" ht="37.5" customHeight="1" x14ac:dyDescent="0.25">
      <c r="A19" s="40" t="s">
        <v>69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8"/>
      <c r="P19" s="29"/>
    </row>
    <row r="20" spans="1:22" x14ac:dyDescent="0.25">
      <c r="A20" s="5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6"/>
      <c r="M20" s="5"/>
      <c r="N20" s="5"/>
      <c r="O20" s="5"/>
      <c r="P20" s="5"/>
    </row>
    <row r="21" spans="1:22" x14ac:dyDescent="0.2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5"/>
      <c r="N21" s="5"/>
      <c r="O21" s="5"/>
      <c r="P21" s="5"/>
    </row>
    <row r="22" spans="1:22" ht="33" customHeight="1" x14ac:dyDescent="0.25"/>
    <row r="23" spans="1:22" ht="18.75" x14ac:dyDescent="0.3">
      <c r="B23" s="33" t="s">
        <v>15</v>
      </c>
      <c r="C23" s="33"/>
      <c r="D23" s="8"/>
      <c r="E23" s="34" t="s">
        <v>16</v>
      </c>
      <c r="F23" s="34"/>
      <c r="H23" s="9" t="s">
        <v>17</v>
      </c>
      <c r="I23" s="9"/>
      <c r="J23" s="8"/>
      <c r="K23" s="8"/>
      <c r="L23" s="25" t="s">
        <v>29</v>
      </c>
      <c r="O23" s="34" t="s">
        <v>50</v>
      </c>
      <c r="P23" s="34"/>
      <c r="Q23" s="10"/>
      <c r="R23" s="10"/>
      <c r="S23" s="9" t="s">
        <v>17</v>
      </c>
      <c r="T23" s="9"/>
      <c r="U23" s="8"/>
      <c r="V23" s="11"/>
    </row>
    <row r="24" spans="1:22" ht="15.75" x14ac:dyDescent="0.25">
      <c r="B24" s="12"/>
      <c r="C24" s="12"/>
      <c r="D24" s="8"/>
      <c r="E24" s="8"/>
      <c r="F24" s="8"/>
      <c r="G24" s="12"/>
      <c r="H24" s="12"/>
      <c r="I24" s="8"/>
      <c r="J24" s="8"/>
      <c r="K24" s="8"/>
      <c r="M24" s="8"/>
      <c r="N24" s="8"/>
      <c r="O24" s="8"/>
      <c r="P24" s="8"/>
      <c r="Q24" s="10"/>
      <c r="R24" s="10"/>
      <c r="S24" s="10"/>
      <c r="T24" s="10"/>
      <c r="U24" s="10"/>
      <c r="V24" s="11"/>
    </row>
    <row r="25" spans="1:22" ht="15.75" x14ac:dyDescent="0.25"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0"/>
      <c r="R25" s="10"/>
      <c r="S25" s="10"/>
      <c r="T25" s="10"/>
      <c r="U25" s="10"/>
      <c r="V25" s="11"/>
    </row>
    <row r="26" spans="1:22" ht="15.75" x14ac:dyDescent="0.25">
      <c r="B26" s="12"/>
      <c r="C26" s="35"/>
      <c r="D26" s="35"/>
      <c r="E26" s="35"/>
      <c r="F26" s="8"/>
      <c r="G26" s="8"/>
      <c r="H26" s="8"/>
      <c r="I26" s="8"/>
      <c r="L26" s="8"/>
      <c r="M26" s="8"/>
      <c r="N26" s="8"/>
      <c r="O26" s="8"/>
      <c r="P26" s="8"/>
      <c r="Q26" s="10"/>
      <c r="R26" s="10"/>
      <c r="S26" s="10"/>
      <c r="T26" s="10"/>
      <c r="U26" s="10"/>
      <c r="V26" s="11"/>
    </row>
  </sheetData>
  <mergeCells count="25">
    <mergeCell ref="A1:V1"/>
    <mergeCell ref="A2:V2"/>
    <mergeCell ref="A3:V3"/>
    <mergeCell ref="A4:A6"/>
    <mergeCell ref="B4:B6"/>
    <mergeCell ref="C4:D4"/>
    <mergeCell ref="E4:F4"/>
    <mergeCell ref="G4:H4"/>
    <mergeCell ref="I4:J4"/>
    <mergeCell ref="K4:L4"/>
    <mergeCell ref="N4:N6"/>
    <mergeCell ref="O4:O6"/>
    <mergeCell ref="C5:D5"/>
    <mergeCell ref="E5:F5"/>
    <mergeCell ref="I5:J5"/>
    <mergeCell ref="M4:M6"/>
    <mergeCell ref="P4:P6"/>
    <mergeCell ref="K5:L5"/>
    <mergeCell ref="B23:C23"/>
    <mergeCell ref="E23:F23"/>
    <mergeCell ref="C26:E26"/>
    <mergeCell ref="O23:P23"/>
    <mergeCell ref="B20:K20"/>
    <mergeCell ref="G5:H5"/>
    <mergeCell ref="A19:N19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B7" zoomScaleNormal="100" workbookViewId="0">
      <selection activeCell="B14" sqref="B14:O14"/>
    </sheetView>
  </sheetViews>
  <sheetFormatPr defaultRowHeight="15" x14ac:dyDescent="0.25"/>
  <cols>
    <col min="2" max="2" width="18.28515625" customWidth="1"/>
    <col min="3" max="3" width="11.140625" customWidth="1"/>
    <col min="4" max="4" width="12.140625" customWidth="1"/>
    <col min="5" max="5" width="11.42578125" customWidth="1"/>
    <col min="6" max="6" width="11.85546875" customWidth="1"/>
    <col min="7" max="7" width="12" customWidth="1"/>
    <col min="8" max="8" width="12.140625" customWidth="1"/>
    <col min="9" max="9" width="11.140625" customWidth="1"/>
    <col min="10" max="10" width="11.7109375" customWidth="1"/>
    <col min="11" max="11" width="12.5703125" customWidth="1"/>
    <col min="12" max="13" width="12" customWidth="1"/>
    <col min="14" max="14" width="12.85546875" customWidth="1"/>
    <col min="15" max="16" width="13.140625" customWidth="1"/>
    <col min="17" max="22" width="9.140625" hidden="1" customWidth="1"/>
  </cols>
  <sheetData>
    <row r="1" spans="1:22" ht="18" x14ac:dyDescent="0.25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8" x14ac:dyDescent="0.25">
      <c r="A2" s="41" t="s">
        <v>57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21.75" customHeight="1" x14ac:dyDescent="0.25">
      <c r="A3" s="51" t="s">
        <v>18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1:22" ht="18" customHeight="1" x14ac:dyDescent="0.25">
      <c r="A4" s="45" t="s">
        <v>1</v>
      </c>
      <c r="B4" s="32" t="s">
        <v>2</v>
      </c>
      <c r="C4" s="32" t="s">
        <v>19</v>
      </c>
      <c r="D4" s="32"/>
      <c r="E4" s="32" t="s">
        <v>20</v>
      </c>
      <c r="F4" s="32"/>
      <c r="G4" s="32" t="s">
        <v>21</v>
      </c>
      <c r="H4" s="32"/>
      <c r="I4" s="32" t="s">
        <v>22</v>
      </c>
      <c r="J4" s="32"/>
      <c r="K4" s="32" t="s">
        <v>23</v>
      </c>
      <c r="L4" s="32"/>
      <c r="M4" s="48" t="s">
        <v>7</v>
      </c>
      <c r="N4" s="45" t="s">
        <v>24</v>
      </c>
      <c r="O4" s="45" t="s">
        <v>9</v>
      </c>
      <c r="P4" s="1" t="s">
        <v>10</v>
      </c>
    </row>
    <row r="5" spans="1:22" ht="33.75" customHeight="1" x14ac:dyDescent="0.25">
      <c r="A5" s="45"/>
      <c r="B5" s="45"/>
      <c r="C5" s="54" t="s">
        <v>31</v>
      </c>
      <c r="D5" s="54"/>
      <c r="E5" s="32" t="s">
        <v>25</v>
      </c>
      <c r="F5" s="32"/>
      <c r="G5" s="32" t="s">
        <v>26</v>
      </c>
      <c r="H5" s="32"/>
      <c r="I5" s="47" t="s">
        <v>27</v>
      </c>
      <c r="J5" s="47"/>
      <c r="K5" s="47" t="s">
        <v>28</v>
      </c>
      <c r="L5" s="32"/>
      <c r="M5" s="49"/>
      <c r="N5" s="45"/>
      <c r="O5" s="45"/>
      <c r="P5" s="1" t="s">
        <v>13</v>
      </c>
    </row>
    <row r="6" spans="1:22" ht="18.75" x14ac:dyDescent="0.25">
      <c r="A6" s="45"/>
      <c r="B6" s="45"/>
      <c r="C6" s="2" t="s">
        <v>14</v>
      </c>
      <c r="D6" s="2">
        <v>8</v>
      </c>
      <c r="E6" s="2" t="s">
        <v>14</v>
      </c>
      <c r="F6" s="2">
        <v>6</v>
      </c>
      <c r="G6" s="2" t="s">
        <v>14</v>
      </c>
      <c r="H6" s="2">
        <v>6</v>
      </c>
      <c r="I6" s="2" t="s">
        <v>14</v>
      </c>
      <c r="J6" s="2">
        <v>6</v>
      </c>
      <c r="K6" s="2" t="s">
        <v>14</v>
      </c>
      <c r="L6" s="2">
        <v>4</v>
      </c>
      <c r="M6" s="50"/>
      <c r="N6" s="45"/>
      <c r="O6" s="45"/>
      <c r="P6" s="3">
        <v>6</v>
      </c>
    </row>
    <row r="7" spans="1:22" ht="30.75" customHeight="1" x14ac:dyDescent="0.25">
      <c r="A7" s="13">
        <v>1</v>
      </c>
      <c r="B7" s="13" t="s">
        <v>51</v>
      </c>
      <c r="C7" s="13" t="s">
        <v>63</v>
      </c>
      <c r="D7" s="14">
        <f t="shared" ref="D7:D11" si="0">IF(C7="AA",10, IF(C7="AB",9, IF(C7="BB",8, IF(C7="BC",7,IF(C7="CC",6, IF(C7="CD",5, IF(C7="DD",4,IF(C7="F",0))))))))</f>
        <v>6</v>
      </c>
      <c r="E7" s="13" t="s">
        <v>62</v>
      </c>
      <c r="F7" s="14">
        <f t="shared" ref="F7:F11" si="1">IF(E7="AA",10, IF(E7="AB",9, IF(E7="BB",8, IF(E7="BC",7,IF(E7="CC",6, IF(E7="CD",5, IF(E7="DD",4,IF(E7="F",0))))))))</f>
        <v>7</v>
      </c>
      <c r="G7" s="13" t="s">
        <v>63</v>
      </c>
      <c r="H7" s="15">
        <f t="shared" ref="H7:H11" si="2">IF(G7="AA",10, IF(G7="AB",9, IF(G7="BB",8, IF(G7="BC",7,IF(G7="CC",6, IF(G7="CD",5, IF(G7="DD",4,IF(G7="F",0))))))))</f>
        <v>6</v>
      </c>
      <c r="I7" s="13" t="s">
        <v>61</v>
      </c>
      <c r="J7" s="15">
        <f t="shared" ref="J7:J11" si="3">IF(I7="AA",10, IF(I7="AB",9, IF(I7="BB",8, IF(I7="BC",7,IF(I7="CC",6, IF(I7="CD",5, IF(I7="DD",4,IF(I7="F",0))))))))</f>
        <v>8</v>
      </c>
      <c r="K7" s="13" t="s">
        <v>61</v>
      </c>
      <c r="L7" s="15">
        <f t="shared" ref="L7:L11" si="4">IF(K7="AA",10, IF(K7="AB",9, IF(K7="BB",8, IF(K7="BC",7,IF(K7="CC",6, IF(K7="CD",5, IF(K7="DD",4,IF(K7="F",0))))))))</f>
        <v>8</v>
      </c>
      <c r="M7" s="15">
        <v>30</v>
      </c>
      <c r="N7" s="15">
        <f>(D7*8+F7*6+H7*6+J7*6+L7*4)</f>
        <v>206</v>
      </c>
      <c r="O7" s="16">
        <f t="shared" ref="O7" si="5">N7/M7</f>
        <v>6.8666666666666663</v>
      </c>
      <c r="P7" s="13" t="str">
        <f t="shared" ref="P7:P11" si="6">IF(O7&lt;6,"***", IF(O7&gt;=6,"-"))</f>
        <v>-</v>
      </c>
    </row>
    <row r="8" spans="1:22" ht="29.25" customHeight="1" x14ac:dyDescent="0.25">
      <c r="A8" s="13">
        <v>2</v>
      </c>
      <c r="B8" s="13" t="s">
        <v>52</v>
      </c>
      <c r="C8" s="13" t="s">
        <v>61</v>
      </c>
      <c r="D8" s="14">
        <f t="shared" si="0"/>
        <v>8</v>
      </c>
      <c r="E8" s="13" t="s">
        <v>62</v>
      </c>
      <c r="F8" s="14">
        <f t="shared" si="1"/>
        <v>7</v>
      </c>
      <c r="G8" s="13" t="s">
        <v>61</v>
      </c>
      <c r="H8" s="15">
        <f t="shared" si="2"/>
        <v>8</v>
      </c>
      <c r="I8" s="13" t="s">
        <v>60</v>
      </c>
      <c r="J8" s="15">
        <f t="shared" si="3"/>
        <v>9</v>
      </c>
      <c r="K8" s="13" t="s">
        <v>68</v>
      </c>
      <c r="L8" s="15">
        <f t="shared" si="4"/>
        <v>10</v>
      </c>
      <c r="M8" s="15">
        <v>30</v>
      </c>
      <c r="N8" s="15">
        <f t="shared" ref="N8:N12" si="7">(D8*8+F8*6+H8*6+J8*6+L8*4)</f>
        <v>248</v>
      </c>
      <c r="O8" s="16">
        <f t="shared" ref="O8:O12" si="8">N8/M8</f>
        <v>8.2666666666666675</v>
      </c>
      <c r="P8" s="13" t="str">
        <f t="shared" si="6"/>
        <v>-</v>
      </c>
    </row>
    <row r="9" spans="1:22" ht="28.5" customHeight="1" x14ac:dyDescent="0.25">
      <c r="A9" s="13">
        <v>3</v>
      </c>
      <c r="B9" s="13" t="s">
        <v>53</v>
      </c>
      <c r="C9" s="13" t="s">
        <v>62</v>
      </c>
      <c r="D9" s="14">
        <f t="shared" si="0"/>
        <v>7</v>
      </c>
      <c r="E9" s="13" t="s">
        <v>62</v>
      </c>
      <c r="F9" s="14">
        <f t="shared" si="1"/>
        <v>7</v>
      </c>
      <c r="G9" s="13" t="s">
        <v>62</v>
      </c>
      <c r="H9" s="15">
        <f t="shared" si="2"/>
        <v>7</v>
      </c>
      <c r="I9" s="13" t="s">
        <v>61</v>
      </c>
      <c r="J9" s="15">
        <f t="shared" si="3"/>
        <v>8</v>
      </c>
      <c r="K9" s="13" t="s">
        <v>60</v>
      </c>
      <c r="L9" s="15">
        <f t="shared" si="4"/>
        <v>9</v>
      </c>
      <c r="M9" s="15">
        <v>30</v>
      </c>
      <c r="N9" s="15">
        <f t="shared" si="7"/>
        <v>224</v>
      </c>
      <c r="O9" s="16">
        <f t="shared" si="8"/>
        <v>7.4666666666666668</v>
      </c>
      <c r="P9" s="13" t="str">
        <f t="shared" si="6"/>
        <v>-</v>
      </c>
    </row>
    <row r="10" spans="1:22" ht="27.75" customHeight="1" x14ac:dyDescent="0.25">
      <c r="A10" s="13">
        <v>4</v>
      </c>
      <c r="B10" s="13" t="s">
        <v>54</v>
      </c>
      <c r="C10" s="13" t="s">
        <v>63</v>
      </c>
      <c r="D10" s="14">
        <f t="shared" si="0"/>
        <v>6</v>
      </c>
      <c r="E10" s="13" t="s">
        <v>61</v>
      </c>
      <c r="F10" s="14">
        <f t="shared" si="1"/>
        <v>8</v>
      </c>
      <c r="G10" s="13" t="s">
        <v>62</v>
      </c>
      <c r="H10" s="15">
        <f t="shared" si="2"/>
        <v>7</v>
      </c>
      <c r="I10" s="13" t="s">
        <v>60</v>
      </c>
      <c r="J10" s="15">
        <f t="shared" si="3"/>
        <v>9</v>
      </c>
      <c r="K10" s="13" t="s">
        <v>61</v>
      </c>
      <c r="L10" s="15">
        <f t="shared" si="4"/>
        <v>8</v>
      </c>
      <c r="M10" s="15">
        <v>30</v>
      </c>
      <c r="N10" s="15">
        <f t="shared" si="7"/>
        <v>224</v>
      </c>
      <c r="O10" s="16">
        <f t="shared" si="8"/>
        <v>7.4666666666666668</v>
      </c>
      <c r="P10" s="13" t="str">
        <f t="shared" si="6"/>
        <v>-</v>
      </c>
    </row>
    <row r="11" spans="1:22" ht="24.75" customHeight="1" x14ac:dyDescent="0.25">
      <c r="A11" s="13">
        <v>5</v>
      </c>
      <c r="B11" s="13" t="s">
        <v>55</v>
      </c>
      <c r="C11" s="13" t="s">
        <v>62</v>
      </c>
      <c r="D11" s="14">
        <f t="shared" si="0"/>
        <v>7</v>
      </c>
      <c r="E11" s="13" t="s">
        <v>62</v>
      </c>
      <c r="F11" s="14">
        <f t="shared" si="1"/>
        <v>7</v>
      </c>
      <c r="G11" s="13" t="s">
        <v>60</v>
      </c>
      <c r="H11" s="15">
        <f t="shared" si="2"/>
        <v>9</v>
      </c>
      <c r="I11" s="13" t="s">
        <v>60</v>
      </c>
      <c r="J11" s="15">
        <f t="shared" si="3"/>
        <v>9</v>
      </c>
      <c r="K11" s="13" t="s">
        <v>68</v>
      </c>
      <c r="L11" s="15">
        <f t="shared" si="4"/>
        <v>10</v>
      </c>
      <c r="M11" s="15">
        <v>30</v>
      </c>
      <c r="N11" s="15">
        <f t="shared" si="7"/>
        <v>246</v>
      </c>
      <c r="O11" s="16">
        <f t="shared" si="8"/>
        <v>8.1999999999999993</v>
      </c>
      <c r="P11" s="13" t="str">
        <f t="shared" si="6"/>
        <v>-</v>
      </c>
    </row>
    <row r="12" spans="1:22" ht="29.25" customHeight="1" x14ac:dyDescent="0.25">
      <c r="A12" s="13">
        <v>6</v>
      </c>
      <c r="B12" s="13" t="s">
        <v>56</v>
      </c>
      <c r="C12" s="13" t="s">
        <v>61</v>
      </c>
      <c r="D12" s="14">
        <f t="shared" ref="D12" si="9">IF(C12="AA",10, IF(C12="AB",9, IF(C12="BB",8, IF(C12="BC",7,IF(C12="CC",6, IF(C12="CD",5, IF(C12="DD",4,IF(C12="F",0))))))))</f>
        <v>8</v>
      </c>
      <c r="E12" s="13" t="s">
        <v>61</v>
      </c>
      <c r="F12" s="14">
        <f t="shared" ref="F12" si="10">IF(E12="AA",10, IF(E12="AB",9, IF(E12="BB",8, IF(E12="BC",7,IF(E12="CC",6, IF(E12="CD",5, IF(E12="DD",4,IF(E12="F",0))))))))</f>
        <v>8</v>
      </c>
      <c r="G12" s="13" t="s">
        <v>62</v>
      </c>
      <c r="H12" s="15">
        <f t="shared" ref="H12" si="11">IF(G12="AA",10, IF(G12="AB",9, IF(G12="BB",8, IF(G12="BC",7,IF(G12="CC",6, IF(G12="CD",5, IF(G12="DD",4,IF(G12="F",0))))))))</f>
        <v>7</v>
      </c>
      <c r="I12" s="13" t="s">
        <v>61</v>
      </c>
      <c r="J12" s="15">
        <f t="shared" ref="J12" si="12">IF(I12="AA",10, IF(I12="AB",9, IF(I12="BB",8, IF(I12="BC",7,IF(I12="CC",6, IF(I12="CD",5, IF(I12="DD",4,IF(I12="F",0))))))))</f>
        <v>8</v>
      </c>
      <c r="K12" s="13" t="s">
        <v>60</v>
      </c>
      <c r="L12" s="15">
        <f t="shared" ref="L12" si="13">IF(K12="AA",10, IF(K12="AB",9, IF(K12="BB",8, IF(K12="BC",7,IF(K12="CC",6, IF(K12="CD",5, IF(K12="DD",4,IF(K12="F",0))))))))</f>
        <v>9</v>
      </c>
      <c r="M12" s="15">
        <v>30</v>
      </c>
      <c r="N12" s="15">
        <f t="shared" si="7"/>
        <v>238</v>
      </c>
      <c r="O12" s="16">
        <f t="shared" si="8"/>
        <v>7.9333333333333336</v>
      </c>
      <c r="P12" s="13" t="str">
        <f t="shared" ref="P12" si="14">IF(O12&lt;6,"***", IF(O12&gt;=6,"-"))</f>
        <v>-</v>
      </c>
    </row>
    <row r="13" spans="1:22" ht="29.25" customHeight="1" x14ac:dyDescent="0.25">
      <c r="A13" s="56" t="s">
        <v>70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30"/>
    </row>
    <row r="14" spans="1:22" ht="23.25" x14ac:dyDescent="0.25">
      <c r="A14" s="17"/>
      <c r="B14" s="5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18"/>
      <c r="Q14" s="10"/>
      <c r="R14" s="10"/>
      <c r="S14" s="9" t="s">
        <v>17</v>
      </c>
      <c r="T14" s="9"/>
      <c r="U14" s="8"/>
      <c r="V14" s="11"/>
    </row>
    <row r="15" spans="1:22" ht="15.75" x14ac:dyDescent="0.25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7"/>
      <c r="N15" s="6"/>
      <c r="O15" s="5"/>
      <c r="P15" s="5"/>
      <c r="Q15" s="10"/>
      <c r="R15" s="10"/>
      <c r="S15" s="10"/>
      <c r="T15" s="10"/>
      <c r="U15" s="10"/>
      <c r="V15" s="11"/>
    </row>
    <row r="16" spans="1:22" ht="47.25" customHeight="1" x14ac:dyDescent="0.25">
      <c r="Q16" s="10"/>
      <c r="R16" s="10"/>
      <c r="S16" s="10"/>
      <c r="T16" s="10"/>
      <c r="U16" s="10"/>
      <c r="V16" s="11"/>
    </row>
    <row r="17" spans="2:22" ht="15.75" x14ac:dyDescent="0.25">
      <c r="B17" s="35" t="s">
        <v>15</v>
      </c>
      <c r="C17" s="35"/>
      <c r="D17" s="8"/>
      <c r="E17" s="35" t="s">
        <v>16</v>
      </c>
      <c r="F17" s="35"/>
      <c r="H17" s="9" t="s">
        <v>17</v>
      </c>
      <c r="I17" s="9"/>
      <c r="J17" s="8"/>
      <c r="K17" s="8"/>
      <c r="L17" s="35" t="s">
        <v>30</v>
      </c>
      <c r="M17" s="35"/>
      <c r="O17" s="35" t="s">
        <v>50</v>
      </c>
      <c r="P17" s="35"/>
      <c r="Q17" s="35"/>
      <c r="R17" s="10"/>
      <c r="S17" s="10"/>
      <c r="T17" s="10"/>
      <c r="U17" s="10"/>
      <c r="V17" s="11"/>
    </row>
    <row r="18" spans="2:22" ht="15.75" x14ac:dyDescent="0.25">
      <c r="B18" s="12"/>
      <c r="C18" s="12"/>
      <c r="D18" s="8"/>
      <c r="E18" s="8"/>
      <c r="F18" s="8"/>
      <c r="G18" s="12"/>
      <c r="H18" s="12"/>
      <c r="I18" s="8"/>
      <c r="J18" s="8"/>
      <c r="K18" s="8"/>
      <c r="L18" s="8"/>
      <c r="M18" s="8"/>
      <c r="N18" s="8"/>
      <c r="O18" s="8"/>
      <c r="P18" s="8"/>
    </row>
    <row r="19" spans="2:22" ht="15.75" x14ac:dyDescent="0.25">
      <c r="B19" s="1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2:22" ht="15.75" x14ac:dyDescent="0.25">
      <c r="B20" s="12"/>
      <c r="C20" s="35"/>
      <c r="D20" s="35"/>
      <c r="E20" s="35"/>
      <c r="F20" s="8"/>
      <c r="G20" s="8"/>
      <c r="H20" s="8"/>
      <c r="I20" s="8"/>
      <c r="L20" s="8"/>
      <c r="M20" s="8"/>
      <c r="N20" s="8"/>
      <c r="O20" s="8"/>
      <c r="P20" s="8"/>
    </row>
  </sheetData>
  <mergeCells count="25">
    <mergeCell ref="A1:V1"/>
    <mergeCell ref="A2:V2"/>
    <mergeCell ref="A3:V3"/>
    <mergeCell ref="A4:A6"/>
    <mergeCell ref="B4:B6"/>
    <mergeCell ref="C4:D4"/>
    <mergeCell ref="E4:F4"/>
    <mergeCell ref="G4:H4"/>
    <mergeCell ref="I4:J4"/>
    <mergeCell ref="K4:L4"/>
    <mergeCell ref="N4:N6"/>
    <mergeCell ref="O4:O6"/>
    <mergeCell ref="C5:D5"/>
    <mergeCell ref="E5:F5"/>
    <mergeCell ref="G5:H5"/>
    <mergeCell ref="C20:E20"/>
    <mergeCell ref="L17:M17"/>
    <mergeCell ref="B14:O14"/>
    <mergeCell ref="I5:J5"/>
    <mergeCell ref="M4:M6"/>
    <mergeCell ref="K5:L5"/>
    <mergeCell ref="B17:C17"/>
    <mergeCell ref="E17:F17"/>
    <mergeCell ref="O17:Q17"/>
    <mergeCell ref="A13:N13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Electronics Micro-1st</vt:lpstr>
      <vt:lpstr>CSP-1st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keshab rn bhattacharjee</dc:creator>
  <cp:lastModifiedBy>Nits</cp:lastModifiedBy>
  <cp:lastPrinted>2018-12-21T06:01:48Z</cp:lastPrinted>
  <dcterms:created xsi:type="dcterms:W3CDTF">2014-10-21T10:21:29Z</dcterms:created>
  <dcterms:modified xsi:type="dcterms:W3CDTF">2018-12-21T06:02:22Z</dcterms:modified>
</cp:coreProperties>
</file>